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CEG\"/>
    </mc:Choice>
  </mc:AlternateContent>
  <bookViews>
    <workbookView xWindow="0" yWindow="0" windowWidth="24000" windowHeight="9732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7" i="1"/>
  <c r="G76" i="1"/>
  <c r="G75" i="1"/>
  <c r="G74" i="1"/>
  <c r="G71" i="1"/>
  <c r="G70" i="1"/>
  <c r="G69" i="1"/>
  <c r="G68" i="1"/>
  <c r="G66" i="1"/>
  <c r="G62" i="1"/>
  <c r="G61" i="1"/>
  <c r="G60" i="1"/>
  <c r="G59" i="1"/>
  <c r="G58" i="1"/>
  <c r="G57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7" i="1"/>
  <c r="G15" i="1"/>
  <c r="G14" i="1"/>
  <c r="G12" i="1"/>
  <c r="G11" i="1"/>
  <c r="G10" i="1"/>
  <c r="G9" i="1"/>
  <c r="G8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F79" i="1"/>
  <c r="F78" i="1"/>
  <c r="G78" i="1" s="1"/>
  <c r="F77" i="1"/>
  <c r="F76" i="1"/>
  <c r="F75" i="1"/>
  <c r="F74" i="1"/>
  <c r="F73" i="1"/>
  <c r="G73" i="1" s="1"/>
  <c r="F71" i="1"/>
  <c r="F70" i="1"/>
  <c r="F69" i="1"/>
  <c r="F68" i="1"/>
  <c r="F67" i="1"/>
  <c r="G67" i="1" s="1"/>
  <c r="F66" i="1"/>
  <c r="F65" i="1"/>
  <c r="G65" i="1" s="1"/>
  <c r="F64" i="1"/>
  <c r="G64" i="1" s="1"/>
  <c r="F62" i="1"/>
  <c r="F61" i="1"/>
  <c r="F60" i="1"/>
  <c r="F59" i="1"/>
  <c r="F58" i="1"/>
  <c r="F57" i="1"/>
  <c r="F56" i="1"/>
  <c r="G56" i="1" s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G34" i="1" s="1"/>
  <c r="F33" i="1"/>
  <c r="G33" i="1" s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G20" i="1" s="1"/>
  <c r="F19" i="1"/>
  <c r="F18" i="1"/>
  <c r="G18" i="1" s="1"/>
  <c r="F17" i="1"/>
  <c r="F16" i="1"/>
  <c r="G16" i="1" s="1"/>
  <c r="F15" i="1"/>
  <c r="F14" i="1"/>
  <c r="F12" i="1"/>
  <c r="F11" i="1"/>
  <c r="F10" i="1"/>
  <c r="F9" i="1"/>
  <c r="F8" i="1"/>
  <c r="F7" i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C72" i="1"/>
  <c r="C63" i="1"/>
  <c r="C55" i="1"/>
  <c r="C49" i="1"/>
  <c r="C44" i="1"/>
  <c r="C38" i="1"/>
  <c r="C35" i="1"/>
  <c r="C33" i="1"/>
  <c r="C27" i="1"/>
  <c r="C21" i="1"/>
  <c r="C13" i="1"/>
  <c r="C5" i="1"/>
  <c r="F72" i="1" l="1"/>
  <c r="G72" i="1" s="1"/>
  <c r="C43" i="1"/>
  <c r="E43" i="1"/>
  <c r="F43" i="1" s="1"/>
  <c r="G43" i="1" s="1"/>
  <c r="F63" i="1"/>
  <c r="G63" i="1" s="1"/>
  <c r="D43" i="1"/>
  <c r="F55" i="1"/>
  <c r="G55" i="1" s="1"/>
  <c r="E4" i="1"/>
  <c r="F13" i="1"/>
  <c r="G13" i="1" s="1"/>
  <c r="F5" i="1"/>
  <c r="G5" i="1" s="1"/>
  <c r="D4" i="1"/>
  <c r="C4" i="1"/>
  <c r="E3" i="1" l="1"/>
  <c r="D3" i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<sst xmlns="http://schemas.openxmlformats.org/spreadsheetml/2006/main" count="125" uniqueCount="123">
  <si>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</si>
  <si>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</si>
  <si>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</si>
  <si>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</si>
  <si>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</si>
  <si>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</si>
  <si>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</si>
  <si>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</si>
  <si>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</si>
  <si>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</si>
  <si>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</si>
  <si>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</si>
  <si>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</si>
  <si>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</si>
  <si>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</si>
  <si>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</si>
  <si>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</si>
  <si>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</si>
  <si>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</si>
  <si>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</si>
  <si>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</si>
  <si>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</si>
  <si>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</si>
  <si>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</si>
  <si>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</si>
  <si>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</si>
  <si>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</si>
  <si>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</si>
  <si>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</si>
  <si>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</si>
  <si>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</si>
  <si>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</si>
  <si>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</si>
  <si>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</si>
  <si>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</si>
  <si>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</si>
  <si>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</si>
  <si>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</si>
  <si>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</si>
  <si>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</si>
  <si>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</si>
  <si>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</si>
  <si>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</si>
  <si>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</si>
  <si>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</si>
  <si>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</si>
  <si>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</si>
  <si>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</si>
  <si>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</si>
  <si>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</si>
  <si>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</si>
  <si>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</si>
  <si>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</si>
  <si>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</si>
  <si>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</si>
  <si>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</si>
  <si>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</si>
  <si>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</si>
  <si>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</si>
  <si>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</si>
  <si>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</si>
  <si>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</si>
  <si>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</si>
  <si>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</si>
  <si>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</si>
  <si>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</si>
  <si>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</si>
  <si>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</si>
  <si>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</si>
  <si>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</si>
  <si>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</si>
  <si>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</si>
  <si>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</si>
  <si>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</si>
  <si>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</si>
  <si>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</si>
  <si>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</si>
  <si>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</si>
  <si>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</si>
  <si>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</si>
  <si>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</si>
  <si>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</si>
  <si>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</si>
  <si>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</si>
  <si>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</si>
  <si>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</si>
  <si>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</si>
  <si>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</si>
  <si>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</si>
  <si>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</si>
  <si>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</si>
  <si>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</si>
  <si>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</si>
  <si>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</si>
  <si>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</si>
  <si>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</si>
  <si>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</si>
  <si>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</si>
  <si>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</si>
  <si>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</si>
  <si>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</si>
  <si>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</si>
  <si>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</si>
  <si>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</si>
  <si>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</si>
  <si>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</si>
  <si>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</si>
  <si>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</si>
  <si>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</si>
  <si>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</si>
  <si>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</si>
  <si>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</si>
  <si>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</si>
  <si>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</si>
  <si>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</si>
  <si>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</si>
  <si>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</si>
  <si>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</si>
  <si>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</si>
  <si>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</si>
  <si>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</si>
  <si>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</si>
  <si>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SISTEMA PARA EL DESARROLLO INTEGRAL DE LA FAMILIA DEL MUNICIPIO DE SAN FELIPE, GTO.
DEL 1 DE ENERO AL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</si>
</sst>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K30" sqref="K30"/>
    </sheetView>
  </sheetViews>
  <sheetFormatPr baseColWidth="10" defaultRowHeight="10.199999999999999" x14ac:dyDescent="0.2"/>
  <cols>
    <col min="1" max="1" width="7.85546875" customWidth="1"/>
    <col min="2" max="2" width="80.85546875" bestFit="1" customWidth="1"/>
    <col min="3" max="3" width="20.85546875" customWidth="1"/>
    <col min="4" max="5" width="19.85546875" customWidth="1"/>
    <col min="6" max="6" width="20.85546875" customWidth="1"/>
    <col min="7" max="7" width="24.285156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7401230.0600000005</v>
      </c>
      <c r="D3" s="3">
        <f>SUM(D4+D43)</f>
        <v>5534957.9900000002</v>
      </c>
      <c r="E3" s="3">
        <f>SUM(E4+E43)</f>
        <v>4668447.9000000004</v>
      </c>
      <c r="F3" s="3">
        <f>C3+D3-E3</f>
        <v>8267740.1500000004</v>
      </c>
      <c r="G3" s="4">
        <f>F3-C3</f>
        <v>866510.08999999985</v>
      </c>
    </row>
    <row r="4" spans="1:7" x14ac:dyDescent="0.2">
      <c r="A4" s="5">
        <v>1100</v>
      </c>
      <c r="B4" s="6" t="s">
        <v>4</v>
      </c>
      <c r="C4" s="7">
        <f>SUM(C5+C13+C21+C27+C33+C35+C38)</f>
        <v>1713020.76</v>
      </c>
      <c r="D4" s="7">
        <f>SUM(D5+D13+D21+D27+D33+D35+D38)</f>
        <v>5534957.9900000002</v>
      </c>
      <c r="E4" s="7">
        <f>SUM(E5+E13+E21+E27+E33+E35+E38)</f>
        <v>4668447.9000000004</v>
      </c>
      <c r="F4" s="7">
        <f t="shared" ref="F4:F67" si="0">C4+D4-E4</f>
        <v>2579530.8499999996</v>
      </c>
      <c r="G4" s="8">
        <f t="shared" ref="G4:G67" si="1">F4-C4</f>
        <v>866510.08999999962</v>
      </c>
    </row>
    <row r="5" spans="1:7" x14ac:dyDescent="0.2">
      <c r="A5" s="5">
        <v>1110</v>
      </c>
      <c r="B5" s="6" t="s">
        <v>5</v>
      </c>
      <c r="C5" s="7">
        <f>SUM(C6:C12)</f>
        <v>690368.46</v>
      </c>
      <c r="D5" s="7">
        <f>SUM(D6:D12)</f>
        <v>3579741.66</v>
      </c>
      <c r="E5" s="7">
        <f>SUM(E6:E12)</f>
        <v>3453305.38</v>
      </c>
      <c r="F5" s="7">
        <f t="shared" si="0"/>
        <v>816804.74000000022</v>
      </c>
      <c r="G5" s="8">
        <f t="shared" si="1"/>
        <v>126436.28000000026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690368.46</v>
      </c>
      <c r="D8" s="10">
        <v>3579741.66</v>
      </c>
      <c r="E8" s="10">
        <v>3453305.38</v>
      </c>
      <c r="F8" s="10">
        <f t="shared" si="0"/>
        <v>816804.74000000022</v>
      </c>
      <c r="G8" s="11">
        <f t="shared" si="1"/>
        <v>126436.28000000026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3347.4000000000015</v>
      </c>
      <c r="D13" s="7">
        <f>SUM(D14:D20)</f>
        <v>74884.83</v>
      </c>
      <c r="E13" s="7">
        <f>SUM(E14:E20)</f>
        <v>229738.52</v>
      </c>
      <c r="F13" s="7">
        <f t="shared" si="0"/>
        <v>-151506.28999999998</v>
      </c>
      <c r="G13" s="8">
        <f t="shared" si="1"/>
        <v>-154853.68999999997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4817.72</v>
      </c>
      <c r="D15" s="10">
        <v>253.3</v>
      </c>
      <c r="E15" s="10">
        <v>202</v>
      </c>
      <c r="F15" s="10">
        <f t="shared" si="0"/>
        <v>4869.0200000000004</v>
      </c>
      <c r="G15" s="11">
        <f t="shared" si="1"/>
        <v>51.300000000000182</v>
      </c>
    </row>
    <row r="16" spans="1:7" x14ac:dyDescent="0.2">
      <c r="A16" s="9">
        <v>1123</v>
      </c>
      <c r="B16" s="26" t="s">
        <v>15</v>
      </c>
      <c r="C16" s="10">
        <v>14108.84</v>
      </c>
      <c r="D16" s="10">
        <v>60731.53</v>
      </c>
      <c r="E16" s="10">
        <v>27164.5</v>
      </c>
      <c r="F16" s="10">
        <f t="shared" si="0"/>
        <v>47675.869999999995</v>
      </c>
      <c r="G16" s="11">
        <f t="shared" si="1"/>
        <v>33567.03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13000</v>
      </c>
      <c r="E18" s="10">
        <v>0</v>
      </c>
      <c r="F18" s="10">
        <f t="shared" si="0"/>
        <v>13000</v>
      </c>
      <c r="G18" s="11">
        <f t="shared" si="1"/>
        <v>13000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-15579.16</v>
      </c>
      <c r="D20" s="10">
        <v>900</v>
      </c>
      <c r="E20" s="10">
        <v>202372.02</v>
      </c>
      <c r="F20" s="10">
        <f t="shared" si="0"/>
        <v>-217051.18</v>
      </c>
      <c r="G20" s="11">
        <f t="shared" si="1"/>
        <v>-201472.02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1019304.9</v>
      </c>
      <c r="D33" s="7">
        <f>SUM(D34)</f>
        <v>1880331.5</v>
      </c>
      <c r="E33" s="7">
        <f>SUM(E34)</f>
        <v>985404</v>
      </c>
      <c r="F33" s="7">
        <f t="shared" si="0"/>
        <v>1914232.4</v>
      </c>
      <c r="G33" s="8">
        <f t="shared" si="1"/>
        <v>894927.49999999988</v>
      </c>
    </row>
    <row r="34" spans="1:7" x14ac:dyDescent="0.2">
      <c r="A34" s="9">
        <v>1151</v>
      </c>
      <c r="B34" s="26" t="s">
        <v>32</v>
      </c>
      <c r="C34" s="13">
        <v>1019304.9</v>
      </c>
      <c r="D34" s="13">
        <v>1880331.5</v>
      </c>
      <c r="E34" s="13">
        <v>985404</v>
      </c>
      <c r="F34" s="13">
        <f t="shared" si="0"/>
        <v>1914232.4</v>
      </c>
      <c r="G34" s="12">
        <f t="shared" si="1"/>
        <v>894927.49999999988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5688209.3000000007</v>
      </c>
      <c r="D43" s="7">
        <f>SUM(D44+D49+D55+D63+D72+D78+D84+D91+D97)</f>
        <v>0</v>
      </c>
      <c r="E43" s="7">
        <f>SUM(E44+E49+E55+E63+E72+E78+E84+E91+E97)</f>
        <v>0</v>
      </c>
      <c r="F43" s="7">
        <f t="shared" si="0"/>
        <v>5688209.3000000007</v>
      </c>
      <c r="G43" s="8">
        <f t="shared" si="1"/>
        <v>0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4373788</v>
      </c>
      <c r="D55" s="14">
        <f>SUM(D56:D62)</f>
        <v>0</v>
      </c>
      <c r="E55" s="14">
        <f>SUM(E56:E62)</f>
        <v>0</v>
      </c>
      <c r="F55" s="14">
        <f t="shared" si="0"/>
        <v>4373788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4373788</v>
      </c>
      <c r="D56" s="10">
        <v>0</v>
      </c>
      <c r="E56" s="10">
        <v>0</v>
      </c>
      <c r="F56" s="10">
        <f t="shared" si="0"/>
        <v>4373788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1626647.15</v>
      </c>
      <c r="D63" s="7">
        <f>SUM(D64:D71)</f>
        <v>0</v>
      </c>
      <c r="E63" s="7">
        <f>SUM(E64:E71)</f>
        <v>0</v>
      </c>
      <c r="F63" s="7">
        <f t="shared" si="0"/>
        <v>1626647.15</v>
      </c>
      <c r="G63" s="8">
        <f t="shared" si="1"/>
        <v>0</v>
      </c>
    </row>
    <row r="64" spans="1:7" x14ac:dyDescent="0.2">
      <c r="A64" s="9">
        <v>1241</v>
      </c>
      <c r="B64" s="26" t="s">
        <v>59</v>
      </c>
      <c r="C64" s="10">
        <v>466257.18</v>
      </c>
      <c r="D64" s="10">
        <v>0</v>
      </c>
      <c r="E64" s="10">
        <v>0</v>
      </c>
      <c r="F64" s="10">
        <f t="shared" si="0"/>
        <v>466257.18</v>
      </c>
      <c r="G64" s="11">
        <f t="shared" si="1"/>
        <v>0</v>
      </c>
    </row>
    <row r="65" spans="1:7" x14ac:dyDescent="0.2">
      <c r="A65" s="9">
        <v>1242</v>
      </c>
      <c r="B65" s="26" t="s">
        <v>60</v>
      </c>
      <c r="C65" s="10">
        <v>34000</v>
      </c>
      <c r="D65" s="10">
        <v>0</v>
      </c>
      <c r="E65" s="10">
        <v>0</v>
      </c>
      <c r="F65" s="10">
        <f t="shared" si="0"/>
        <v>34000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1126389.97</v>
      </c>
      <c r="D67" s="10">
        <v>0</v>
      </c>
      <c r="E67" s="10">
        <v>0</v>
      </c>
      <c r="F67" s="10">
        <f t="shared" si="0"/>
        <v>1126389.97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0">
        <f t="shared" si="2"/>
        <v>0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64870</v>
      </c>
      <c r="D72" s="7">
        <f>SUM(D73:D77)</f>
        <v>0</v>
      </c>
      <c r="E72" s="7">
        <f>SUM(E73:E77)</f>
        <v>0</v>
      </c>
      <c r="F72" s="7">
        <f t="shared" si="2"/>
        <v>64870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64870</v>
      </c>
      <c r="D73" s="10">
        <v>0</v>
      </c>
      <c r="E73" s="10">
        <v>0</v>
      </c>
      <c r="F73" s="10">
        <f t="shared" si="2"/>
        <v>64870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-377095.85000000003</v>
      </c>
      <c r="D78" s="7">
        <f>SUM(D79:D83)</f>
        <v>0</v>
      </c>
      <c r="E78" s="7">
        <f>SUM(E79:E83)</f>
        <v>0</v>
      </c>
      <c r="F78" s="7">
        <f t="shared" si="2"/>
        <v>-377095.85000000003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-357382.76</v>
      </c>
      <c r="D81" s="13">
        <v>0</v>
      </c>
      <c r="E81" s="13">
        <v>0</v>
      </c>
      <c r="F81" s="13">
        <f t="shared" si="2"/>
        <v>-357382.76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-19713.09</v>
      </c>
      <c r="D83" s="13">
        <v>0</v>
      </c>
      <c r="E83" s="13">
        <v>0</v>
      </c>
      <c r="F83" s="13">
        <f t="shared" si="2"/>
        <v>-19713.09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0.399999999999999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30.6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0.199999999999999" x14ac:dyDescent="0.2"/>
  <cols>
    <col min="1" max="1" width="146.710937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dcterms:created xsi:type="dcterms:W3CDTF">2014-02-09T04:04:15Z</dcterms:created>
  <dcterms:modified xsi:type="dcterms:W3CDTF">2018-04-30T14:59:49Z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